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20" windowWidth="15720" windowHeight="525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E34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see notes below</t>
        </r>
      </text>
    </comment>
  </commentList>
</comments>
</file>

<file path=xl/sharedStrings.xml><?xml version="1.0" encoding="utf-8"?>
<sst xmlns="http://schemas.openxmlformats.org/spreadsheetml/2006/main" count="41" uniqueCount="34">
  <si>
    <t>CHURCH</t>
  </si>
  <si>
    <t>EXPENSES</t>
  </si>
  <si>
    <t>GRANTS</t>
  </si>
  <si>
    <t>OTHER INC</t>
  </si>
  <si>
    <t>INDIVI, CO. GROUP</t>
  </si>
  <si>
    <t>FREE CLINIC ADMIN</t>
  </si>
  <si>
    <t>FREE CLINIC INCOME</t>
  </si>
  <si>
    <t>GRAND TOTAL INCOME</t>
  </si>
  <si>
    <t>TOTAL FREE CLINIC</t>
  </si>
  <si>
    <t xml:space="preserve">FREE CLINIC EXEMPT PURPOSE </t>
  </si>
  <si>
    <t>ABBEVILLE FOOD</t>
  </si>
  <si>
    <t>CALHOUN FALLS FOOD</t>
  </si>
  <si>
    <t>EXEMPT PURPOSE</t>
  </si>
  <si>
    <t>ADMINISTRATIVE</t>
  </si>
  <si>
    <t>CAPITAL EXPENDITURES</t>
  </si>
  <si>
    <t>ABBEVILLE FOOD purchases*</t>
  </si>
  <si>
    <t xml:space="preserve">*Value of donated food </t>
  </si>
  <si>
    <t>CALHOUN FALLS FOOD purchases*</t>
  </si>
  <si>
    <t>TOTAL ADMINISTRATIVE</t>
  </si>
  <si>
    <t>TOTAL PROGRAM</t>
  </si>
  <si>
    <t>RELOCATION EXP</t>
  </si>
  <si>
    <t>RELOCATION (CHURCHES. INDIV, GRANT)</t>
  </si>
  <si>
    <t>TOTAL INCOME BEFORE RELOCATION</t>
  </si>
  <si>
    <t>TOTAL</t>
  </si>
  <si>
    <t xml:space="preserve">      INTEREST EARNED</t>
  </si>
  <si>
    <t>EDWARD JONES INVESTMENT ACCT DONATION</t>
  </si>
  <si>
    <t>Total Assistance put into community</t>
  </si>
  <si>
    <t xml:space="preserve"> EMER ASSIST (utilities, rent, misc)</t>
  </si>
  <si>
    <t>EMERGENCY ASSISTANCE</t>
  </si>
  <si>
    <t>EMERGENCY ASSISTANCE &amp; FOOD INCOME</t>
  </si>
  <si>
    <t>TOTAL EMERG ASSIST &amp; FOOD</t>
  </si>
  <si>
    <t>LOWNDESVILLE FOOD</t>
  </si>
  <si>
    <t>INDIVI, CO. GROUP,FUNDRAISER</t>
  </si>
  <si>
    <t>REPAIRS/MAIN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</si>
</sst>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Accounting"/>
      <sz val="8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u val="single"/>
      <sz val="8"/>
      <color theme="1"/>
      <name val="Calibri"/>
      <family val="2"/>
    </font>
    <font>
      <u val="singleAccounting"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" fontId="49" fillId="0" borderId="10" xfId="42" applyNumberFormat="1" applyFont="1" applyBorder="1" applyAlignment="1">
      <alignment horizontal="center"/>
    </xf>
    <xf numFmtId="1" fontId="49" fillId="0" borderId="10" xfId="44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43" fontId="49" fillId="0" borderId="0" xfId="42" applyFont="1" applyAlignment="1">
      <alignment/>
    </xf>
    <xf numFmtId="44" fontId="48" fillId="0" borderId="0" xfId="44" applyFont="1" applyAlignment="1">
      <alignment/>
    </xf>
    <xf numFmtId="8" fontId="48" fillId="0" borderId="0" xfId="44" applyNumberFormat="1" applyFont="1" applyAlignment="1">
      <alignment/>
    </xf>
    <xf numFmtId="44" fontId="48" fillId="0" borderId="0" xfId="44" applyFont="1" applyBorder="1" applyAlignment="1">
      <alignment/>
    </xf>
    <xf numFmtId="44" fontId="48" fillId="0" borderId="11" xfId="44" applyFont="1" applyBorder="1" applyAlignment="1">
      <alignment/>
    </xf>
    <xf numFmtId="44" fontId="48" fillId="0" borderId="12" xfId="44" applyFont="1" applyBorder="1" applyAlignment="1">
      <alignment/>
    </xf>
    <xf numFmtId="44" fontId="48" fillId="0" borderId="12" xfId="0" applyNumberFormat="1" applyFont="1" applyBorder="1" applyAlignment="1">
      <alignment/>
    </xf>
    <xf numFmtId="44" fontId="48" fillId="0" borderId="13" xfId="44" applyFont="1" applyBorder="1" applyAlignment="1">
      <alignment/>
    </xf>
    <xf numFmtId="43" fontId="48" fillId="0" borderId="0" xfId="42" applyFont="1" applyAlignment="1">
      <alignment/>
    </xf>
    <xf numFmtId="44" fontId="48" fillId="0" borderId="0" xfId="44" applyFont="1" applyFill="1" applyBorder="1" applyAlignment="1">
      <alignment/>
    </xf>
    <xf numFmtId="44" fontId="48" fillId="0" borderId="11" xfId="44" applyFont="1" applyFill="1" applyBorder="1" applyAlignment="1">
      <alignment/>
    </xf>
    <xf numFmtId="43" fontId="48" fillId="0" borderId="11" xfId="42" applyFont="1" applyBorder="1" applyAlignment="1">
      <alignment/>
    </xf>
    <xf numFmtId="44" fontId="48" fillId="0" borderId="0" xfId="0" applyNumberFormat="1" applyFont="1" applyAlignment="1">
      <alignment/>
    </xf>
    <xf numFmtId="43" fontId="48" fillId="0" borderId="12" xfId="42" applyFont="1" applyBorder="1" applyAlignment="1">
      <alignment/>
    </xf>
    <xf numFmtId="0" fontId="49" fillId="0" borderId="0" xfId="0" applyFont="1" applyFill="1" applyAlignment="1">
      <alignment/>
    </xf>
    <xf numFmtId="44" fontId="48" fillId="33" borderId="12" xfId="0" applyNumberFormat="1" applyFont="1" applyFill="1" applyBorder="1" applyAlignment="1">
      <alignment/>
    </xf>
    <xf numFmtId="0" fontId="51" fillId="0" borderId="0" xfId="0" applyFont="1" applyAlignment="1">
      <alignment/>
    </xf>
    <xf numFmtId="44" fontId="48" fillId="0" borderId="14" xfId="0" applyNumberFormat="1" applyFont="1" applyBorder="1" applyAlignment="1">
      <alignment/>
    </xf>
    <xf numFmtId="9" fontId="48" fillId="0" borderId="0" xfId="59" applyFont="1" applyAlignment="1">
      <alignment/>
    </xf>
    <xf numFmtId="44" fontId="48" fillId="0" borderId="13" xfId="0" applyNumberFormat="1" applyFont="1" applyBorder="1" applyAlignment="1">
      <alignment/>
    </xf>
    <xf numFmtId="44" fontId="48" fillId="0" borderId="15" xfId="44" applyFont="1" applyBorder="1" applyAlignment="1">
      <alignment/>
    </xf>
    <xf numFmtId="44" fontId="48" fillId="0" borderId="0" xfId="0" applyNumberFormat="1" applyFont="1" applyBorder="1" applyAlignment="1">
      <alignment/>
    </xf>
    <xf numFmtId="43" fontId="48" fillId="0" borderId="12" xfId="0" applyNumberFormat="1" applyFont="1" applyBorder="1" applyAlignment="1">
      <alignment/>
    </xf>
    <xf numFmtId="8" fontId="48" fillId="0" borderId="0" xfId="44" applyNumberFormat="1" applyFont="1" applyBorder="1" applyAlignment="1">
      <alignment/>
    </xf>
    <xf numFmtId="0" fontId="48" fillId="0" borderId="0" xfId="0" applyFont="1" applyAlignment="1">
      <alignment vertical="center"/>
    </xf>
    <xf numFmtId="44" fontId="48" fillId="0" borderId="0" xfId="44" applyFont="1" applyAlignment="1">
      <alignment vertical="center"/>
    </xf>
    <xf numFmtId="43" fontId="48" fillId="0" borderId="0" xfId="42" applyFont="1" applyAlignment="1">
      <alignment vertical="center"/>
    </xf>
    <xf numFmtId="44" fontId="52" fillId="0" borderId="0" xfId="0" applyNumberFormat="1" applyFont="1" applyAlignment="1">
      <alignment vertical="center"/>
    </xf>
    <xf numFmtId="0" fontId="48" fillId="0" borderId="0" xfId="0" applyFont="1" applyFill="1" applyAlignment="1">
      <alignment/>
    </xf>
    <xf numFmtId="44" fontId="49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41</xdr:row>
      <xdr:rowOff>190500</xdr:rowOff>
    </xdr:from>
    <xdr:to>
      <xdr:col>17</xdr:col>
      <xdr:colOff>47625</xdr:colOff>
      <xdr:row>53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6477000"/>
          <a:ext cx="114300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 INCOME &amp; EXEMPT includes $25,876 from Abbeville Savings and Loan.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 includes $1,993 from Abbeville Savings and Loan.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 includes $4,618.82 from Abbeville First Bank &amp; $3,436.24 from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AAMC employee fund.  2014 income &amp; expenses include $2,208.63 from Abbeville First Bank and $2,281.93 from AAMC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 income &amp; expenses include $1,539.22 from Abbeville First Bank and $4,814.88 from AAMC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 income &amp; expenses include $683.86 from Abbeville First Bank and $2,164.82 from AAMC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 income &amp; expenses include $1,592.20 from Abbeville First Bank and $6,206.55 from AAMC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 income &amp; expenses include $8,994.24 from AAMC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income &amp; expenses include $7,198.21 from AAMC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 income &amp; expenses include $3,983.14 from AAMC.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 income &amp; expenses include $2,749.20 from AAMC.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 income &amp; expenes include $1752.71 from AAMC employee fund.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 income &amp; expenes include $3,888.37 from AAMC employee fund.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120" zoomScaleNormal="120" zoomScalePageLayoutView="0" workbookViewId="0" topLeftCell="F33">
      <selection activeCell="G5" sqref="A5:IV5"/>
    </sheetView>
  </sheetViews>
  <sheetFormatPr defaultColWidth="8.75390625" defaultRowHeight="15.75"/>
  <cols>
    <col min="1" max="1" width="15.125" style="1" customWidth="1"/>
    <col min="2" max="4" width="8.125" style="1" customWidth="1"/>
    <col min="5" max="5" width="9.125" style="1" customWidth="1"/>
    <col min="6" max="6" width="8.625" style="1" customWidth="1"/>
    <col min="7" max="8" width="9.125" style="1" customWidth="1"/>
    <col min="9" max="9" width="8.625" style="9" customWidth="1"/>
    <col min="10" max="10" width="9.00390625" style="10" customWidth="1"/>
    <col min="11" max="11" width="9.125" style="10" bestFit="1" customWidth="1"/>
    <col min="12" max="17" width="8.875" style="10" customWidth="1"/>
    <col min="18" max="18" width="9.75390625" style="1" customWidth="1"/>
    <col min="19" max="16384" width="8.75390625" style="1" customWidth="1"/>
  </cols>
  <sheetData>
    <row r="1" spans="2:18" ht="15" customHeight="1" thickBot="1">
      <c r="B1" s="2">
        <v>2008</v>
      </c>
      <c r="C1" s="2">
        <v>2009</v>
      </c>
      <c r="D1" s="2">
        <v>2010</v>
      </c>
      <c r="E1" s="3">
        <v>2011</v>
      </c>
      <c r="F1" s="3">
        <v>2012</v>
      </c>
      <c r="G1" s="4">
        <v>2013</v>
      </c>
      <c r="H1" s="3">
        <v>2014</v>
      </c>
      <c r="I1" s="5">
        <v>2015</v>
      </c>
      <c r="J1" s="6">
        <v>2016</v>
      </c>
      <c r="K1" s="6">
        <v>2017</v>
      </c>
      <c r="L1" s="6">
        <v>2018</v>
      </c>
      <c r="M1" s="6">
        <v>2019</v>
      </c>
      <c r="N1" s="6">
        <v>2020</v>
      </c>
      <c r="O1" s="6">
        <v>2021</v>
      </c>
      <c r="P1" s="6">
        <v>2022</v>
      </c>
      <c r="Q1" s="6">
        <v>2023</v>
      </c>
      <c r="R1" s="3" t="s">
        <v>23</v>
      </c>
    </row>
    <row r="2" spans="1:8" ht="12" customHeight="1">
      <c r="A2" s="7" t="s">
        <v>29</v>
      </c>
      <c r="H2" s="8"/>
    </row>
    <row r="3" spans="1:17" ht="12" customHeight="1">
      <c r="A3" s="1" t="s">
        <v>0</v>
      </c>
      <c r="B3" s="10">
        <v>16690.4</v>
      </c>
      <c r="C3" s="10">
        <v>20182.88</v>
      </c>
      <c r="D3" s="10">
        <v>30008.07</v>
      </c>
      <c r="E3" s="10">
        <v>25622.26</v>
      </c>
      <c r="F3" s="10">
        <v>25379.91</v>
      </c>
      <c r="G3" s="10">
        <v>33439.74</v>
      </c>
      <c r="H3" s="10">
        <v>28206.67</v>
      </c>
      <c r="I3" s="10">
        <v>28238.75</v>
      </c>
      <c r="J3" s="10">
        <v>32317.29</v>
      </c>
      <c r="K3" s="10">
        <v>25875.18</v>
      </c>
      <c r="L3" s="10">
        <v>25063.82</v>
      </c>
      <c r="M3" s="10">
        <v>27197.88</v>
      </c>
      <c r="N3" s="10">
        <v>30557.13</v>
      </c>
      <c r="O3" s="10">
        <v>29218.74</v>
      </c>
      <c r="P3" s="10">
        <v>32587.02</v>
      </c>
      <c r="Q3" s="10">
        <v>34812.31</v>
      </c>
    </row>
    <row r="4" spans="1:17" ht="12" customHeight="1">
      <c r="A4" s="1" t="s">
        <v>4</v>
      </c>
      <c r="B4" s="10">
        <v>5917.37</v>
      </c>
      <c r="C4" s="10">
        <v>20878</v>
      </c>
      <c r="D4" s="10">
        <v>29859.14</v>
      </c>
      <c r="E4" s="11">
        <v>51964.2</v>
      </c>
      <c r="F4" s="10">
        <v>18958.97</v>
      </c>
      <c r="G4" s="10">
        <v>30660.06</v>
      </c>
      <c r="H4" s="10">
        <v>33713.79</v>
      </c>
      <c r="I4" s="10">
        <v>26698.78</v>
      </c>
      <c r="J4" s="10">
        <v>43937.99</v>
      </c>
      <c r="K4" s="10">
        <v>44324.61</v>
      </c>
      <c r="L4" s="10">
        <v>58243.29</v>
      </c>
      <c r="M4" s="10">
        <v>38612.19</v>
      </c>
      <c r="N4" s="10">
        <v>24384.69</v>
      </c>
      <c r="O4" s="10">
        <v>141349.02</v>
      </c>
      <c r="P4" s="10">
        <v>28575.44</v>
      </c>
      <c r="Q4" s="10">
        <v>46317.84</v>
      </c>
    </row>
    <row r="5" spans="1:17" ht="12" customHeight="1">
      <c r="A5" s="1" t="s">
        <v>10</v>
      </c>
      <c r="B5" s="10">
        <v>985</v>
      </c>
      <c r="C5" s="10">
        <v>7452.86</v>
      </c>
      <c r="D5" s="10">
        <v>8984.68</v>
      </c>
      <c r="E5" s="10">
        <v>19998.87</v>
      </c>
      <c r="F5" s="10">
        <v>34330.56</v>
      </c>
      <c r="G5" s="10">
        <v>37906.9</v>
      </c>
      <c r="H5" s="10">
        <v>21344</v>
      </c>
      <c r="I5" s="10">
        <v>20779.76</v>
      </c>
      <c r="J5" s="10">
        <v>21752.89</v>
      </c>
      <c r="K5" s="10">
        <v>21950.7</v>
      </c>
      <c r="L5" s="10">
        <v>20264.07</v>
      </c>
      <c r="M5" s="10">
        <v>18193.79</v>
      </c>
      <c r="N5" s="10">
        <v>28491.25</v>
      </c>
      <c r="O5" s="10">
        <v>18306.66</v>
      </c>
      <c r="P5" s="10">
        <v>12230.64</v>
      </c>
      <c r="Q5" s="10">
        <v>15054.41</v>
      </c>
    </row>
    <row r="6" spans="1:17" ht="12" customHeight="1">
      <c r="A6" s="1" t="s">
        <v>11</v>
      </c>
      <c r="B6" s="10"/>
      <c r="C6" s="10"/>
      <c r="D6" s="10"/>
      <c r="E6" s="10"/>
      <c r="F6" s="10">
        <v>6050.62</v>
      </c>
      <c r="G6" s="10">
        <v>3767.54</v>
      </c>
      <c r="H6" s="10">
        <v>1536.48</v>
      </c>
      <c r="I6" s="10">
        <v>2426.31</v>
      </c>
      <c r="J6" s="10">
        <v>3582.49</v>
      </c>
      <c r="K6" s="10">
        <v>1717.7</v>
      </c>
      <c r="L6" s="10">
        <v>3752</v>
      </c>
      <c r="M6" s="10">
        <v>1587</v>
      </c>
      <c r="N6" s="10">
        <v>8695</v>
      </c>
      <c r="O6" s="10">
        <v>6435</v>
      </c>
      <c r="P6" s="10">
        <v>1950</v>
      </c>
      <c r="Q6" s="10">
        <v>800</v>
      </c>
    </row>
    <row r="7" spans="1:17" ht="12" customHeight="1">
      <c r="A7" s="1" t="s">
        <v>31</v>
      </c>
      <c r="B7" s="10"/>
      <c r="C7" s="10"/>
      <c r="D7" s="10"/>
      <c r="E7" s="10"/>
      <c r="F7" s="10"/>
      <c r="G7" s="10"/>
      <c r="H7" s="10"/>
      <c r="I7" s="10"/>
      <c r="O7" s="10">
        <v>3080</v>
      </c>
      <c r="P7" s="10">
        <v>3772.87</v>
      </c>
      <c r="Q7" s="10">
        <v>3512</v>
      </c>
    </row>
    <row r="8" spans="1:17" ht="12" customHeight="1">
      <c r="A8" s="1" t="s">
        <v>2</v>
      </c>
      <c r="B8" s="10">
        <v>26579.93</v>
      </c>
      <c r="C8" s="10">
        <v>18968.4</v>
      </c>
      <c r="D8" s="10">
        <v>14875.27</v>
      </c>
      <c r="E8" s="10">
        <v>13684.3</v>
      </c>
      <c r="F8" s="10">
        <v>34885.45</v>
      </c>
      <c r="G8" s="10">
        <v>26572.45</v>
      </c>
      <c r="H8" s="10">
        <v>51872.99</v>
      </c>
      <c r="I8" s="10">
        <v>17703.02</v>
      </c>
      <c r="J8" s="10">
        <v>14855.48</v>
      </c>
      <c r="K8" s="10">
        <v>20533.48</v>
      </c>
      <c r="L8" s="10">
        <v>15826.71</v>
      </c>
      <c r="M8" s="10">
        <v>22443.77</v>
      </c>
      <c r="N8" s="10">
        <v>18076.12</v>
      </c>
      <c r="O8" s="10">
        <v>11411.1</v>
      </c>
      <c r="P8" s="10">
        <v>7000</v>
      </c>
      <c r="Q8" s="10">
        <v>1234.8</v>
      </c>
    </row>
    <row r="9" spans="1:17" ht="12" customHeight="1">
      <c r="A9" s="1" t="s">
        <v>3</v>
      </c>
      <c r="B9" s="12"/>
      <c r="C9" s="12"/>
      <c r="D9" s="12"/>
      <c r="E9" s="12">
        <v>399.45</v>
      </c>
      <c r="F9" s="12">
        <v>546.91</v>
      </c>
      <c r="G9" s="12">
        <v>136.49</v>
      </c>
      <c r="H9" s="10">
        <v>381.49</v>
      </c>
      <c r="I9" s="12">
        <v>209.91</v>
      </c>
      <c r="J9" s="13">
        <v>58.02</v>
      </c>
      <c r="K9" s="13">
        <v>64.39</v>
      </c>
      <c r="L9" s="12">
        <v>93.2</v>
      </c>
      <c r="M9" s="12">
        <v>94.63</v>
      </c>
      <c r="N9" s="12">
        <v>66.69</v>
      </c>
      <c r="O9" s="12">
        <v>59.04</v>
      </c>
      <c r="P9" s="12">
        <v>52.09</v>
      </c>
      <c r="Q9" s="12">
        <v>63.98</v>
      </c>
    </row>
    <row r="10" spans="1:18" ht="12" customHeight="1" thickBot="1">
      <c r="A10" s="1" t="s">
        <v>30</v>
      </c>
      <c r="B10" s="14">
        <f>SUM(B3:B9)</f>
        <v>50172.7</v>
      </c>
      <c r="C10" s="14">
        <f>SUM(C3:C9)</f>
        <v>67482.14000000001</v>
      </c>
      <c r="D10" s="14">
        <f>SUM(D3:D9)</f>
        <v>83727.16</v>
      </c>
      <c r="E10" s="14">
        <v>111669.08</v>
      </c>
      <c r="F10" s="14">
        <f aca="true" t="shared" si="0" ref="F10:K10">SUM(F3:F9)</f>
        <v>120152.42</v>
      </c>
      <c r="G10" s="15">
        <f t="shared" si="0"/>
        <v>132483.18</v>
      </c>
      <c r="H10" s="14">
        <f t="shared" si="0"/>
        <v>137055.41999999998</v>
      </c>
      <c r="I10" s="14">
        <f t="shared" si="0"/>
        <v>96056.53</v>
      </c>
      <c r="J10" s="16">
        <f t="shared" si="0"/>
        <v>116504.16</v>
      </c>
      <c r="K10" s="14">
        <f t="shared" si="0"/>
        <v>114466.06</v>
      </c>
      <c r="L10" s="14">
        <f>SUM(L3:L9)</f>
        <v>123243.08999999998</v>
      </c>
      <c r="M10" s="14">
        <f>SUM(M3:M9)</f>
        <v>108129.26000000002</v>
      </c>
      <c r="N10" s="14">
        <f>SUM(N3:N9)</f>
        <v>110270.88</v>
      </c>
      <c r="O10" s="14">
        <f>SUM(O3:O9)</f>
        <v>209859.56</v>
      </c>
      <c r="P10" s="14">
        <f>SUM(P3:P9)</f>
        <v>86168.06</v>
      </c>
      <c r="Q10" s="14">
        <f>SUM(Q3:Q9)</f>
        <v>101795.34</v>
      </c>
      <c r="R10" s="15">
        <f>SUM(B10:Q10)</f>
        <v>1769235.0400000003</v>
      </c>
    </row>
    <row r="11" spans="1:9" ht="12" customHeight="1" thickTop="1">
      <c r="A11" s="7" t="s">
        <v>6</v>
      </c>
      <c r="B11" s="10"/>
      <c r="C11" s="10"/>
      <c r="D11" s="10"/>
      <c r="E11" s="10"/>
      <c r="F11" s="10"/>
      <c r="H11" s="10"/>
      <c r="I11" s="17"/>
    </row>
    <row r="12" spans="1:17" ht="12" customHeight="1">
      <c r="A12" s="1" t="s">
        <v>0</v>
      </c>
      <c r="B12" s="10"/>
      <c r="C12" s="10"/>
      <c r="D12" s="10"/>
      <c r="E12" s="10"/>
      <c r="F12" s="10"/>
      <c r="G12" s="18">
        <v>2598.34</v>
      </c>
      <c r="H12" s="10">
        <v>990</v>
      </c>
      <c r="I12" s="17">
        <v>483</v>
      </c>
      <c r="J12" s="10">
        <v>1711.91</v>
      </c>
      <c r="K12" s="10">
        <v>335.22</v>
      </c>
      <c r="L12" s="10">
        <v>665.5</v>
      </c>
      <c r="M12" s="10">
        <v>1480.91</v>
      </c>
      <c r="N12" s="10">
        <v>2754.28</v>
      </c>
      <c r="O12" s="10">
        <v>5008.97</v>
      </c>
      <c r="P12" s="10">
        <v>1145</v>
      </c>
      <c r="Q12" s="10">
        <v>522.31</v>
      </c>
    </row>
    <row r="13" spans="1:17" ht="12" customHeight="1">
      <c r="A13" s="1" t="s">
        <v>32</v>
      </c>
      <c r="B13" s="10"/>
      <c r="C13" s="10"/>
      <c r="D13" s="10"/>
      <c r="E13" s="10"/>
      <c r="F13" s="10"/>
      <c r="G13" s="18">
        <v>4933.75</v>
      </c>
      <c r="H13" s="10">
        <v>8933</v>
      </c>
      <c r="I13" s="17">
        <v>10883.67</v>
      </c>
      <c r="J13" s="10">
        <v>10963.57</v>
      </c>
      <c r="K13" s="10">
        <v>8014.5</v>
      </c>
      <c r="L13" s="10">
        <v>10911.84</v>
      </c>
      <c r="M13" s="10">
        <v>11236.99</v>
      </c>
      <c r="N13" s="10">
        <v>9506</v>
      </c>
      <c r="O13" s="10">
        <v>11315.33</v>
      </c>
      <c r="P13" s="10">
        <v>10765.35</v>
      </c>
      <c r="Q13" s="10">
        <v>10935</v>
      </c>
    </row>
    <row r="14" spans="1:17" ht="12" customHeight="1">
      <c r="A14" s="1" t="s">
        <v>2</v>
      </c>
      <c r="B14" s="10"/>
      <c r="C14" s="10"/>
      <c r="D14" s="12">
        <v>16000</v>
      </c>
      <c r="E14" s="12">
        <v>10900</v>
      </c>
      <c r="F14" s="12">
        <v>29321</v>
      </c>
      <c r="G14" s="18">
        <v>23553.2</v>
      </c>
      <c r="H14" s="10">
        <v>28933.46</v>
      </c>
      <c r="I14" s="17">
        <v>14520.1</v>
      </c>
      <c r="J14" s="10">
        <v>52914.49</v>
      </c>
      <c r="K14" s="10">
        <v>11541.13</v>
      </c>
      <c r="L14" s="10">
        <v>51141.22</v>
      </c>
      <c r="M14" s="10">
        <v>31626.6</v>
      </c>
      <c r="N14" s="10">
        <v>30317.5</v>
      </c>
      <c r="O14" s="10">
        <v>28036.22</v>
      </c>
      <c r="P14" s="10">
        <v>25441</v>
      </c>
      <c r="Q14" s="10">
        <v>27747</v>
      </c>
    </row>
    <row r="15" spans="1:17" ht="12" customHeight="1">
      <c r="A15" s="1" t="s">
        <v>3</v>
      </c>
      <c r="B15" s="10"/>
      <c r="C15" s="10"/>
      <c r="D15" s="13"/>
      <c r="E15" s="13"/>
      <c r="F15" s="13"/>
      <c r="G15" s="19">
        <v>760.77</v>
      </c>
      <c r="H15" s="13">
        <v>507.57</v>
      </c>
      <c r="I15" s="20">
        <v>521.88</v>
      </c>
      <c r="J15" s="13">
        <v>381.26</v>
      </c>
      <c r="K15" s="13">
        <v>539.88</v>
      </c>
      <c r="L15" s="13">
        <v>612.53</v>
      </c>
      <c r="M15" s="13">
        <v>576.8</v>
      </c>
      <c r="N15" s="13">
        <v>418.44</v>
      </c>
      <c r="O15" s="13">
        <v>252.41</v>
      </c>
      <c r="P15" s="13">
        <v>163.08</v>
      </c>
      <c r="Q15" s="13">
        <v>130.64</v>
      </c>
    </row>
    <row r="16" spans="1:18" ht="12" customHeight="1">
      <c r="A16" s="1" t="s">
        <v>8</v>
      </c>
      <c r="B16" s="10"/>
      <c r="C16" s="10"/>
      <c r="D16" s="10">
        <v>16000</v>
      </c>
      <c r="E16" s="10">
        <v>10900</v>
      </c>
      <c r="F16" s="10">
        <v>29321</v>
      </c>
      <c r="G16" s="18">
        <f aca="true" t="shared" si="1" ref="G16:L16">SUM(G12:G15)</f>
        <v>31846.06</v>
      </c>
      <c r="H16" s="10">
        <f t="shared" si="1"/>
        <v>39364.03</v>
      </c>
      <c r="I16" s="17">
        <f t="shared" si="1"/>
        <v>26408.65</v>
      </c>
      <c r="J16" s="10">
        <f t="shared" si="1"/>
        <v>65971.23</v>
      </c>
      <c r="K16" s="10">
        <f t="shared" si="1"/>
        <v>20430.73</v>
      </c>
      <c r="L16" s="10">
        <f t="shared" si="1"/>
        <v>63331.09</v>
      </c>
      <c r="M16" s="10">
        <f>SUM(M12:M15)</f>
        <v>44921.3</v>
      </c>
      <c r="N16" s="10">
        <f>SUM(N12:N15)</f>
        <v>42996.22</v>
      </c>
      <c r="O16" s="10">
        <f>SUM(O12:O15)</f>
        <v>44612.93000000001</v>
      </c>
      <c r="P16" s="10">
        <f>SUM(P12:P15)</f>
        <v>37514.43</v>
      </c>
      <c r="Q16" s="10">
        <f>SUM(Q12:Q15)</f>
        <v>39334.95</v>
      </c>
      <c r="R16" s="21">
        <f>SUM(D16:Q16)</f>
        <v>512952.61999999994</v>
      </c>
    </row>
    <row r="17" spans="1:18" ht="12" customHeight="1" thickBot="1">
      <c r="A17" s="8" t="s">
        <v>22</v>
      </c>
      <c r="B17" s="10"/>
      <c r="C17" s="10"/>
      <c r="D17" s="10"/>
      <c r="E17" s="10"/>
      <c r="F17" s="10"/>
      <c r="G17" s="18"/>
      <c r="H17" s="10"/>
      <c r="I17" s="22">
        <f aca="true" t="shared" si="2" ref="I17:Q17">I10+I16</f>
        <v>122465.18</v>
      </c>
      <c r="J17" s="14">
        <f t="shared" si="2"/>
        <v>182475.39</v>
      </c>
      <c r="K17" s="14">
        <f t="shared" si="2"/>
        <v>134896.79</v>
      </c>
      <c r="L17" s="14">
        <f t="shared" si="2"/>
        <v>186574.18</v>
      </c>
      <c r="M17" s="14">
        <f t="shared" si="2"/>
        <v>153050.56000000003</v>
      </c>
      <c r="N17" s="14">
        <f t="shared" si="2"/>
        <v>153267.1</v>
      </c>
      <c r="O17" s="14">
        <f t="shared" si="2"/>
        <v>254472.49</v>
      </c>
      <c r="P17" s="14">
        <f t="shared" si="2"/>
        <v>123682.48999999999</v>
      </c>
      <c r="Q17" s="14">
        <f t="shared" si="2"/>
        <v>141130.28999999998</v>
      </c>
      <c r="R17" s="31">
        <f>SUM(I17:Q17)</f>
        <v>1452014.47</v>
      </c>
    </row>
    <row r="18" spans="1:15" ht="12" customHeight="1" thickTop="1">
      <c r="A18" s="8" t="s">
        <v>21</v>
      </c>
      <c r="B18" s="10"/>
      <c r="C18" s="10"/>
      <c r="D18" s="10"/>
      <c r="E18" s="10"/>
      <c r="F18" s="10"/>
      <c r="G18" s="18"/>
      <c r="H18" s="10"/>
      <c r="I18" s="17">
        <v>77169.68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1:17" ht="12" customHeight="1">
      <c r="A19" s="7" t="s">
        <v>25</v>
      </c>
      <c r="B19" s="10"/>
      <c r="C19" s="10"/>
      <c r="D19" s="10"/>
      <c r="E19" s="10"/>
      <c r="F19" s="10"/>
      <c r="G19" s="18"/>
      <c r="H19" s="10"/>
      <c r="I19" s="17"/>
      <c r="J19" s="10">
        <v>29997.59</v>
      </c>
      <c r="K19" s="10">
        <v>25385</v>
      </c>
      <c r="L19" s="10">
        <v>28657.12</v>
      </c>
      <c r="M19" s="10">
        <v>22378.76</v>
      </c>
      <c r="N19" s="10">
        <v>40214.64</v>
      </c>
      <c r="O19" s="10">
        <v>35350.08</v>
      </c>
      <c r="P19" s="10">
        <v>34297.45</v>
      </c>
      <c r="Q19" s="10">
        <v>31665</v>
      </c>
    </row>
    <row r="20" spans="1:17" ht="12" customHeight="1">
      <c r="A20" s="1" t="s">
        <v>24</v>
      </c>
      <c r="B20" s="10"/>
      <c r="C20" s="10"/>
      <c r="D20" s="10"/>
      <c r="E20" s="10"/>
      <c r="F20" s="10"/>
      <c r="G20" s="18"/>
      <c r="H20" s="10"/>
      <c r="I20" s="17"/>
      <c r="J20" s="10">
        <v>1.26</v>
      </c>
      <c r="K20" s="10">
        <v>536.19</v>
      </c>
      <c r="L20" s="10">
        <v>889.83</v>
      </c>
      <c r="M20" s="10">
        <v>1832.33</v>
      </c>
      <c r="N20" s="10">
        <v>329.8</v>
      </c>
      <c r="O20" s="10">
        <v>65.75</v>
      </c>
      <c r="P20" s="10">
        <v>1112.54</v>
      </c>
      <c r="Q20" s="10">
        <v>11783.98</v>
      </c>
    </row>
    <row r="21" spans="1:18" ht="12" customHeight="1" thickBot="1">
      <c r="A21" s="23" t="s">
        <v>7</v>
      </c>
      <c r="B21" s="14">
        <f aca="true" t="shared" si="3" ref="B21:H21">B10+B16</f>
        <v>50172.7</v>
      </c>
      <c r="C21" s="14">
        <f t="shared" si="3"/>
        <v>67482.14000000001</v>
      </c>
      <c r="D21" s="14">
        <f t="shared" si="3"/>
        <v>99727.16</v>
      </c>
      <c r="E21" s="14">
        <f t="shared" si="3"/>
        <v>122569.08</v>
      </c>
      <c r="F21" s="14">
        <f t="shared" si="3"/>
        <v>149473.41999999998</v>
      </c>
      <c r="G21" s="14">
        <f t="shared" si="3"/>
        <v>164329.24</v>
      </c>
      <c r="H21" s="14">
        <f t="shared" si="3"/>
        <v>176419.44999999998</v>
      </c>
      <c r="I21" s="14">
        <f>I10+I16+I18</f>
        <v>199634.86</v>
      </c>
      <c r="J21" s="14">
        <f>J10+J16+J19+J20</f>
        <v>212474.24000000002</v>
      </c>
      <c r="K21" s="14">
        <f>K10+K16+K19+K20</f>
        <v>160817.98</v>
      </c>
      <c r="L21" s="14">
        <f>L10+L16+L19+L20</f>
        <v>216121.12999999998</v>
      </c>
      <c r="M21" s="14">
        <f>SUM(M17:M20)</f>
        <v>177261.65000000002</v>
      </c>
      <c r="N21" s="14">
        <f>SUM(N17:N20)</f>
        <v>193811.53999999998</v>
      </c>
      <c r="O21" s="14">
        <f>SUM(O17:O20)</f>
        <v>289888.32</v>
      </c>
      <c r="P21" s="14">
        <f>SUM(P17:P20)</f>
        <v>159092.48</v>
      </c>
      <c r="Q21" s="14">
        <f>SUM(Q17:Q20)</f>
        <v>184579.27</v>
      </c>
      <c r="R21" s="24">
        <f>SUM(B21:Q21)</f>
        <v>2623854.6599999997</v>
      </c>
    </row>
    <row r="22" spans="1:9" ht="12" customHeight="1" thickTop="1">
      <c r="A22" s="7" t="s">
        <v>1</v>
      </c>
      <c r="I22" s="17"/>
    </row>
    <row r="23" ht="12" customHeight="1">
      <c r="A23" s="25" t="s">
        <v>13</v>
      </c>
    </row>
    <row r="24" spans="1:17" ht="12" customHeight="1">
      <c r="A24" s="1" t="s">
        <v>28</v>
      </c>
      <c r="B24" s="10">
        <v>3008.14</v>
      </c>
      <c r="C24" s="10">
        <v>3563.72</v>
      </c>
      <c r="D24" s="10">
        <v>4193.74</v>
      </c>
      <c r="E24" s="10">
        <v>5868.3</v>
      </c>
      <c r="F24" s="10">
        <v>1995.05</v>
      </c>
      <c r="G24" s="10">
        <v>8812.22</v>
      </c>
      <c r="H24" s="10">
        <v>8881.98</v>
      </c>
      <c r="I24" s="10">
        <v>7396.58</v>
      </c>
      <c r="J24" s="10">
        <v>6159.86</v>
      </c>
      <c r="K24" s="10">
        <v>6859.43</v>
      </c>
      <c r="L24" s="10">
        <v>7121.06</v>
      </c>
      <c r="M24" s="10">
        <v>6789.22</v>
      </c>
      <c r="N24" s="10">
        <v>6625.18</v>
      </c>
      <c r="O24" s="10">
        <v>9545.7</v>
      </c>
      <c r="P24" s="10">
        <v>12281.39</v>
      </c>
      <c r="Q24" s="10">
        <v>13114.36</v>
      </c>
    </row>
    <row r="25" spans="1:17" ht="12" customHeight="1">
      <c r="A25" s="1" t="s">
        <v>10</v>
      </c>
      <c r="B25" s="10"/>
      <c r="C25" s="10"/>
      <c r="D25" s="10"/>
      <c r="E25" s="10"/>
      <c r="F25" s="10">
        <v>915.85</v>
      </c>
      <c r="G25" s="10">
        <v>1947.78</v>
      </c>
      <c r="H25" s="10">
        <v>2084.77</v>
      </c>
      <c r="I25" s="10">
        <v>2453.15</v>
      </c>
      <c r="J25" s="10">
        <v>2194.4</v>
      </c>
      <c r="K25" s="10">
        <v>2078.62</v>
      </c>
      <c r="L25" s="10">
        <v>3182.39</v>
      </c>
      <c r="M25" s="10">
        <v>2815.34</v>
      </c>
      <c r="N25" s="10">
        <v>3665.13</v>
      </c>
      <c r="O25" s="10">
        <v>2160.15</v>
      </c>
      <c r="P25" s="10">
        <v>2358.77</v>
      </c>
      <c r="Q25" s="10">
        <v>2121.77</v>
      </c>
    </row>
    <row r="26" spans="1:17" ht="12" customHeight="1">
      <c r="A26" s="1" t="s">
        <v>11</v>
      </c>
      <c r="B26" s="10"/>
      <c r="C26" s="10"/>
      <c r="D26" s="10"/>
      <c r="E26" s="10"/>
      <c r="F26" s="10">
        <v>2053.96</v>
      </c>
      <c r="G26" s="10">
        <v>1358.38</v>
      </c>
      <c r="H26" s="10">
        <v>2098.01</v>
      </c>
      <c r="I26" s="10">
        <v>1855.13</v>
      </c>
      <c r="J26" s="10">
        <v>1982.57</v>
      </c>
      <c r="K26" s="10">
        <v>1704.57</v>
      </c>
      <c r="L26" s="10">
        <v>895.9</v>
      </c>
      <c r="M26" s="10">
        <v>1035.77</v>
      </c>
      <c r="N26" s="10">
        <v>1105.15</v>
      </c>
      <c r="O26" s="10">
        <v>490.78</v>
      </c>
      <c r="P26" s="10">
        <v>1273.91</v>
      </c>
      <c r="Q26" s="10">
        <v>1755.45</v>
      </c>
    </row>
    <row r="27" spans="1:17" ht="12" customHeight="1">
      <c r="A27" s="1" t="s">
        <v>31</v>
      </c>
      <c r="B27" s="10"/>
      <c r="C27" s="10"/>
      <c r="D27" s="10"/>
      <c r="E27" s="10"/>
      <c r="F27" s="10"/>
      <c r="G27" s="10"/>
      <c r="H27" s="10"/>
      <c r="I27" s="10"/>
      <c r="O27" s="10">
        <v>29.54</v>
      </c>
      <c r="P27" s="10">
        <v>0</v>
      </c>
      <c r="Q27" s="10">
        <v>300</v>
      </c>
    </row>
    <row r="28" spans="1:17" ht="12" customHeight="1">
      <c r="A28" s="1" t="s">
        <v>5</v>
      </c>
      <c r="B28" s="12"/>
      <c r="C28" s="12"/>
      <c r="D28" s="12"/>
      <c r="E28" s="12">
        <v>3631.16</v>
      </c>
      <c r="F28" s="12">
        <v>9809.49</v>
      </c>
      <c r="G28" s="10">
        <v>6476.76</v>
      </c>
      <c r="H28" s="10">
        <v>5435.46</v>
      </c>
      <c r="I28" s="13">
        <v>6144.88</v>
      </c>
      <c r="J28" s="10">
        <v>7286.5</v>
      </c>
      <c r="K28" s="13">
        <v>5820.17</v>
      </c>
      <c r="L28" s="12">
        <v>6708.06</v>
      </c>
      <c r="M28" s="12">
        <v>6295.98</v>
      </c>
      <c r="N28" s="12">
        <v>6331.35</v>
      </c>
      <c r="O28" s="12">
        <v>6448.23</v>
      </c>
      <c r="P28" s="12">
        <v>7092.41</v>
      </c>
      <c r="Q28" s="12">
        <v>5612.05</v>
      </c>
    </row>
    <row r="29" spans="1:17" ht="12" customHeight="1">
      <c r="A29" s="1" t="s">
        <v>33</v>
      </c>
      <c r="B29" s="12"/>
      <c r="C29" s="12"/>
      <c r="D29" s="12"/>
      <c r="E29" s="12"/>
      <c r="F29" s="12"/>
      <c r="G29" s="10"/>
      <c r="H29" s="10"/>
      <c r="I29" s="12"/>
      <c r="K29" s="12"/>
      <c r="L29" s="12"/>
      <c r="M29" s="12"/>
      <c r="N29" s="12"/>
      <c r="O29" s="12"/>
      <c r="P29" s="12"/>
      <c r="Q29" s="12">
        <v>1251.43</v>
      </c>
    </row>
    <row r="30" spans="1:19" ht="12" customHeight="1" thickBot="1">
      <c r="A30" s="1" t="s">
        <v>18</v>
      </c>
      <c r="B30" s="14">
        <f aca="true" t="shared" si="4" ref="B30:G30">SUM(B24:B28)</f>
        <v>3008.14</v>
      </c>
      <c r="C30" s="14">
        <f t="shared" si="4"/>
        <v>3563.72</v>
      </c>
      <c r="D30" s="14">
        <f t="shared" si="4"/>
        <v>4193.74</v>
      </c>
      <c r="E30" s="14">
        <f t="shared" si="4"/>
        <v>9499.46</v>
      </c>
      <c r="F30" s="14">
        <f t="shared" si="4"/>
        <v>14774.35</v>
      </c>
      <c r="G30" s="15">
        <f t="shared" si="4"/>
        <v>18595.14</v>
      </c>
      <c r="H30" s="26">
        <f aca="true" t="shared" si="5" ref="H30:M30">SUM(H24:H28)</f>
        <v>18500.22</v>
      </c>
      <c r="I30" s="22">
        <f t="shared" si="5"/>
        <v>17849.74</v>
      </c>
      <c r="J30" s="14">
        <f t="shared" si="5"/>
        <v>17623.33</v>
      </c>
      <c r="K30" s="14">
        <f t="shared" si="5"/>
        <v>16462.79</v>
      </c>
      <c r="L30" s="14">
        <f t="shared" si="5"/>
        <v>17907.41</v>
      </c>
      <c r="M30" s="14">
        <f t="shared" si="5"/>
        <v>16936.31</v>
      </c>
      <c r="N30" s="14">
        <f>SUM(N24:N28)</f>
        <v>17726.81</v>
      </c>
      <c r="O30" s="14">
        <f>SUM(O24:O28)</f>
        <v>18674.4</v>
      </c>
      <c r="P30" s="14">
        <f>SUM(P24:P28)</f>
        <v>23006.48</v>
      </c>
      <c r="Q30" s="14">
        <f>SUM(Q24:Q29)</f>
        <v>24155.06</v>
      </c>
      <c r="R30" s="15">
        <f>SUM(B30:Q30)</f>
        <v>242477.1</v>
      </c>
      <c r="S30" s="27"/>
    </row>
    <row r="31" spans="1:18" ht="12" customHeight="1" thickBot="1" thickTop="1">
      <c r="A31" s="25" t="s">
        <v>14</v>
      </c>
      <c r="B31" s="12"/>
      <c r="C31" s="12"/>
      <c r="D31" s="12"/>
      <c r="E31" s="12"/>
      <c r="F31" s="12"/>
      <c r="G31" s="28">
        <v>1238</v>
      </c>
      <c r="H31" s="14">
        <v>2316.67</v>
      </c>
      <c r="I31" s="17"/>
      <c r="J31" s="29"/>
      <c r="K31" s="12"/>
      <c r="L31" s="12">
        <v>4583.5</v>
      </c>
      <c r="M31" s="12">
        <v>10592.94</v>
      </c>
      <c r="N31" s="12">
        <v>3919.01</v>
      </c>
      <c r="O31" s="12">
        <v>2611.2</v>
      </c>
      <c r="P31" s="12">
        <v>4642.44</v>
      </c>
      <c r="Q31" s="12">
        <v>4392.02</v>
      </c>
      <c r="R31" s="21">
        <f>SUM(G31:Q31)</f>
        <v>34295.78</v>
      </c>
    </row>
    <row r="32" spans="1:18" ht="12" customHeight="1" thickBot="1" thickTop="1">
      <c r="A32" s="25" t="s">
        <v>20</v>
      </c>
      <c r="B32" s="12"/>
      <c r="C32" s="12"/>
      <c r="D32" s="12"/>
      <c r="E32" s="12"/>
      <c r="F32" s="12"/>
      <c r="G32" s="30"/>
      <c r="H32" s="12"/>
      <c r="I32" s="22">
        <v>60157.61</v>
      </c>
      <c r="J32" s="14">
        <v>7236.37</v>
      </c>
      <c r="K32" s="14">
        <v>12449.81</v>
      </c>
      <c r="L32" s="14">
        <v>9369.54</v>
      </c>
      <c r="M32" s="14">
        <v>4454.61</v>
      </c>
      <c r="N32" s="14">
        <v>0</v>
      </c>
      <c r="O32" s="14">
        <v>0</v>
      </c>
      <c r="P32" s="14">
        <v>0</v>
      </c>
      <c r="Q32" s="14">
        <v>0</v>
      </c>
      <c r="R32" s="31">
        <f>SUM(I32:Q32)</f>
        <v>93667.93999999999</v>
      </c>
    </row>
    <row r="33" spans="1:9" ht="12" customHeight="1" thickTop="1">
      <c r="A33" s="7" t="s">
        <v>12</v>
      </c>
      <c r="B33" s="10"/>
      <c r="C33" s="10"/>
      <c r="D33" s="10"/>
      <c r="E33" s="10"/>
      <c r="F33" s="10"/>
      <c r="I33" s="17"/>
    </row>
    <row r="34" spans="1:17" ht="12" customHeight="1">
      <c r="A34" s="1" t="s">
        <v>27</v>
      </c>
      <c r="B34" s="12">
        <v>40281.8</v>
      </c>
      <c r="C34" s="12">
        <v>59600.94</v>
      </c>
      <c r="D34" s="12">
        <v>78999.15</v>
      </c>
      <c r="E34" s="32">
        <v>105738.43</v>
      </c>
      <c r="F34" s="12">
        <v>64309.35</v>
      </c>
      <c r="G34" s="18">
        <v>72288.89</v>
      </c>
      <c r="H34" s="10">
        <v>72445.62</v>
      </c>
      <c r="I34" s="17">
        <v>70960.6</v>
      </c>
      <c r="J34" s="10">
        <v>67273.24</v>
      </c>
      <c r="K34" s="10">
        <v>75290.37</v>
      </c>
      <c r="L34" s="10">
        <v>79258.75</v>
      </c>
      <c r="M34" s="10">
        <v>74854.49</v>
      </c>
      <c r="N34" s="10">
        <v>35126.59</v>
      </c>
      <c r="O34" s="10">
        <v>51531.2</v>
      </c>
      <c r="P34" s="10">
        <v>76192.3</v>
      </c>
      <c r="Q34" s="10">
        <v>147640.07</v>
      </c>
    </row>
    <row r="35" spans="1:17" ht="12" customHeight="1">
      <c r="A35" s="1" t="s">
        <v>15</v>
      </c>
      <c r="B35" s="12"/>
      <c r="C35" s="12"/>
      <c r="D35" s="12"/>
      <c r="E35" s="12"/>
      <c r="F35" s="12">
        <v>43797.54</v>
      </c>
      <c r="G35" s="18">
        <v>33603.32</v>
      </c>
      <c r="H35" s="10">
        <v>27298.13</v>
      </c>
      <c r="I35" s="17">
        <v>23755.96</v>
      </c>
      <c r="J35" s="10">
        <v>20846.21</v>
      </c>
      <c r="K35" s="10">
        <v>23265.8</v>
      </c>
      <c r="L35" s="10">
        <v>18876.81</v>
      </c>
      <c r="M35" s="10">
        <v>15041.05</v>
      </c>
      <c r="N35" s="10">
        <v>15394.12</v>
      </c>
      <c r="O35" s="10">
        <v>9637.87</v>
      </c>
      <c r="P35" s="10">
        <v>5651.29</v>
      </c>
      <c r="Q35" s="10">
        <v>20259.23</v>
      </c>
    </row>
    <row r="36" spans="1:17" ht="12" customHeight="1">
      <c r="A36" s="1" t="s">
        <v>17</v>
      </c>
      <c r="B36" s="12"/>
      <c r="C36" s="12"/>
      <c r="D36" s="12"/>
      <c r="E36" s="12"/>
      <c r="F36" s="12">
        <v>2315.53</v>
      </c>
      <c r="G36" s="18">
        <v>1562.08</v>
      </c>
      <c r="H36" s="10">
        <v>1530.56</v>
      </c>
      <c r="I36" s="17">
        <v>2490.22</v>
      </c>
      <c r="J36" s="10">
        <v>1786.34</v>
      </c>
      <c r="K36" s="10">
        <v>2026.16</v>
      </c>
      <c r="L36" s="10">
        <v>1320.59</v>
      </c>
      <c r="M36" s="10">
        <v>2236.39</v>
      </c>
      <c r="N36" s="10">
        <v>670.58</v>
      </c>
      <c r="O36" s="10">
        <v>2184.94</v>
      </c>
      <c r="P36" s="10">
        <v>1815.93</v>
      </c>
      <c r="Q36" s="10">
        <v>2054.39</v>
      </c>
    </row>
    <row r="37" spans="1:17" ht="12" customHeight="1">
      <c r="A37" s="1" t="s">
        <v>31</v>
      </c>
      <c r="B37" s="12"/>
      <c r="C37" s="12"/>
      <c r="D37" s="12"/>
      <c r="E37" s="12"/>
      <c r="F37" s="12"/>
      <c r="G37" s="18"/>
      <c r="H37" s="10"/>
      <c r="I37" s="17"/>
      <c r="O37" s="10">
        <v>1059.73</v>
      </c>
      <c r="P37" s="10">
        <v>2143.34</v>
      </c>
      <c r="Q37" s="10">
        <v>4215.03</v>
      </c>
    </row>
    <row r="38" spans="1:17" ht="12" customHeight="1">
      <c r="A38" s="1" t="s">
        <v>9</v>
      </c>
      <c r="B38" s="12"/>
      <c r="C38" s="12"/>
      <c r="D38" s="12"/>
      <c r="E38" s="12">
        <v>1227.73</v>
      </c>
      <c r="F38" s="12">
        <v>29345.43</v>
      </c>
      <c r="G38" s="10">
        <v>28107.15</v>
      </c>
      <c r="H38" s="10">
        <v>23963.66</v>
      </c>
      <c r="I38" s="20">
        <v>29107.63</v>
      </c>
      <c r="J38" s="10">
        <v>30324.18</v>
      </c>
      <c r="K38" s="10">
        <v>32398.1</v>
      </c>
      <c r="L38" s="10">
        <v>32062.33</v>
      </c>
      <c r="M38" s="10">
        <v>34692.64</v>
      </c>
      <c r="N38" s="10">
        <v>39188.39</v>
      </c>
      <c r="O38" s="10">
        <v>35552.94</v>
      </c>
      <c r="P38" s="10">
        <v>29721.62</v>
      </c>
      <c r="Q38" s="10">
        <v>21130.72</v>
      </c>
    </row>
    <row r="39" spans="1:18" ht="12" customHeight="1" thickBot="1">
      <c r="A39" s="1" t="s">
        <v>19</v>
      </c>
      <c r="B39" s="14">
        <f>SUM(B34:B38)</f>
        <v>40281.8</v>
      </c>
      <c r="C39" s="14">
        <f>SUM(C34:C38)</f>
        <v>59600.94</v>
      </c>
      <c r="D39" s="14">
        <f>SUM(D34:D38)</f>
        <v>78999.15</v>
      </c>
      <c r="E39" s="14">
        <v>106966.16</v>
      </c>
      <c r="F39" s="14">
        <f aca="true" t="shared" si="6" ref="F39:K39">SUM(F34:F38)</f>
        <v>139767.85</v>
      </c>
      <c r="G39" s="15">
        <f t="shared" si="6"/>
        <v>135561.44</v>
      </c>
      <c r="H39" s="14">
        <f t="shared" si="6"/>
        <v>125237.97</v>
      </c>
      <c r="I39" s="22">
        <f t="shared" si="6"/>
        <v>126314.41</v>
      </c>
      <c r="J39" s="14">
        <f t="shared" si="6"/>
        <v>120229.97</v>
      </c>
      <c r="K39" s="14">
        <f t="shared" si="6"/>
        <v>132980.43</v>
      </c>
      <c r="L39" s="14">
        <f>SUM(L34:L38)</f>
        <v>131518.47999999998</v>
      </c>
      <c r="M39" s="14">
        <f>SUM(M34:M38)</f>
        <v>126824.57</v>
      </c>
      <c r="N39" s="14">
        <f>SUM(N34:N38)</f>
        <v>90379.68</v>
      </c>
      <c r="O39" s="14">
        <f>SUM(O34:O38)</f>
        <v>99966.68000000001</v>
      </c>
      <c r="P39" s="14">
        <f>SUM(P34:P38)</f>
        <v>115524.47999999998</v>
      </c>
      <c r="Q39" s="14">
        <f>SUM(Q34:Q38)</f>
        <v>195299.44000000003</v>
      </c>
      <c r="R39" s="15">
        <f>SUM(B39:Q39)</f>
        <v>1825453.45</v>
      </c>
    </row>
    <row r="40" spans="1:18" s="33" customFormat="1" ht="12" customHeight="1" thickTop="1">
      <c r="A40" s="33" t="s">
        <v>16</v>
      </c>
      <c r="G40" s="34">
        <v>64560</v>
      </c>
      <c r="H40" s="34">
        <v>47246.31</v>
      </c>
      <c r="I40" s="35">
        <v>51978.82</v>
      </c>
      <c r="J40" s="34">
        <v>56229</v>
      </c>
      <c r="K40" s="34">
        <v>57065.91</v>
      </c>
      <c r="L40" s="34">
        <v>53102.6</v>
      </c>
      <c r="M40" s="34">
        <v>49347.56</v>
      </c>
      <c r="N40" s="34">
        <v>41360.3</v>
      </c>
      <c r="O40" s="34">
        <v>39592.46</v>
      </c>
      <c r="P40" s="34">
        <v>53214.44</v>
      </c>
      <c r="Q40" s="34">
        <v>47346.35</v>
      </c>
      <c r="R40" s="36">
        <f>SUM(G40:Q40)</f>
        <v>561043.75</v>
      </c>
    </row>
    <row r="41" spans="1:18" ht="12" customHeight="1">
      <c r="A41" s="23" t="s">
        <v>26</v>
      </c>
      <c r="B41" s="37"/>
      <c r="R41" s="38">
        <f>SUM(R39:R40)</f>
        <v>2386497.2</v>
      </c>
    </row>
  </sheetData>
  <sheetProtection/>
  <printOptions gridLines="1"/>
  <pageMargins left="0.21" right="0.15" top="0.46" bottom="0.14" header="0.17" footer="0.25"/>
  <pageSetup fitToHeight="1" fitToWidth="1" horizontalDpi="300" verticalDpi="300" orientation="landscape" scale="75" r:id="rId4"/>
  <headerFooter>
    <oddHeader>&amp;C&amp;14UCMAC 16 YEAR COMPARISON 2008 - 2023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2024-01-10T22:51:06Z</cp:lastPrinted>
  <dcterms:created xsi:type="dcterms:W3CDTF">2012-12-30T20:42:34Z</dcterms:created>
  <dcterms:modified xsi:type="dcterms:W3CDTF">2024-01-10T22:51:31Z</dcterms:modified>
  <cp:category/>
  <cp:version/>
  <cp:contentType/>
  <cp:contentStatus/>
</cp:coreProperties>
</file>